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'Лист1'!$A$1:$M$34</definedName>
  </definedNames>
  <calcPr fullCalcOnLoad="1"/>
</workbook>
</file>

<file path=xl/sharedStrings.xml><?xml version="1.0" encoding="utf-8"?>
<sst xmlns="http://schemas.openxmlformats.org/spreadsheetml/2006/main" count="141" uniqueCount="52">
  <si>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</si>
  <si>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</si>
  <si>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</si>
  <si>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</si>
  <si>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</si>
  <si>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</si>
  <si>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</si>
  <si>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</si>
  <si>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</si>
  <si>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</si>
  <si>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</si>
  <si>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</si>
  <si>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</si>
  <si>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Библиотечное, библиографическое и информационное обслуживание пользователей библиотеки</t>
  </si>
  <si>
    <t>Услуга</t>
  </si>
  <si>
    <t>Показатель объема</t>
  </si>
  <si>
    <t>Количество посещений библиотеки (в стационарных условиях)</t>
  </si>
  <si>
    <t>человек</t>
  </si>
  <si>
    <t>-</t>
  </si>
  <si>
    <t>Отчет по муниципальному заданию</t>
  </si>
  <si>
    <t>Количество посещений библиотеки (вне стационара)</t>
  </si>
  <si>
    <t>Количество посещений библиотеки (удаленно через сеть интернет)</t>
  </si>
  <si>
    <t>Показатель качества</t>
  </si>
  <si>
    <t>Количество читателей (в стационарных условиях)</t>
  </si>
  <si>
    <t>Количество выданных экземпляров (в стационарных условиях)</t>
  </si>
  <si>
    <t>единица</t>
  </si>
  <si>
    <t>Количество выполненных справок (в стационарных условиях)</t>
  </si>
  <si>
    <t>Количество читателей (вне стационара)</t>
  </si>
  <si>
    <t>Количество выданных экземпляров (вне стационара)</t>
  </si>
  <si>
    <t>Количество выполненных справок вне стационара)</t>
  </si>
  <si>
    <t>Количество читателей (удаленно через сеть интернет)</t>
  </si>
  <si>
    <t>Количество выполненных справок (удаленно через сеть интернет)</t>
  </si>
  <si>
    <t>Предоставление библиографической информации из государственных библиотечных фондов и информации из государственых библиотечных фондов в части, не касающихся авторских прав</t>
  </si>
  <si>
    <t>Количество представленных полнотекстовых документов и библиографических записей (удаленно через сеть интернет)</t>
  </si>
  <si>
    <t>Количество выполненных справок (Удаленно через сеть интернет)</t>
  </si>
  <si>
    <t>Формирование, учет, изучение, обеспечение физического сохранения и безопасности фондов библиотеки</t>
  </si>
  <si>
    <t>Работа</t>
  </si>
  <si>
    <t>Количество посещений (в стационарных условиях)</t>
  </si>
  <si>
    <t>Количество единиц хранения фондов библиотеки (в стационарных условиях)</t>
  </si>
  <si>
    <t xml:space="preserve"> - </t>
  </si>
  <si>
    <t>Количество новых поступлений (в стационарных условиях)</t>
  </si>
  <si>
    <t>Библиографическая обработка документов и создание каталогов</t>
  </si>
  <si>
    <t>Количество внесенных записей в бумажные и электронные катлоги (в стационарных условиях)</t>
  </si>
  <si>
    <t>Количество документов (в стационарных условиях)</t>
  </si>
  <si>
    <t>Итого</t>
  </si>
  <si>
    <t xml:space="preserve"> МБУК ЦБС г.Дивногорска</t>
  </si>
  <si>
    <t>Отчет о фактическом исполнении муниципального задания</t>
  </si>
  <si>
    <t>Муниципальное бюджетное учреждение культуры "Централизованная библиотечная система"</t>
  </si>
  <si>
    <t>Количество документов</t>
  </si>
  <si>
    <t xml:space="preserve">Директор МБУК ЦБС </t>
  </si>
  <si>
    <t>Н.В. Ильина</t>
  </si>
  <si>
    <t>по состоянию на 1 октября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</si>
</sst>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top" wrapText="1"/>
    </xf>
    <xf numFmtId="0" fontId="40" fillId="0" borderId="11" xfId="0" applyFont="1" applyBorder="1" applyAlignment="1">
      <alignment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164" fontId="40" fillId="0" borderId="12" xfId="0" applyNumberFormat="1" applyFont="1" applyBorder="1" applyAlignment="1">
      <alignment vertical="center"/>
    </xf>
    <xf numFmtId="16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0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vertical="center" wrapText="1"/>
    </xf>
    <xf numFmtId="0" fontId="40" fillId="34" borderId="13" xfId="0" applyFont="1" applyFill="1" applyBorder="1" applyAlignment="1">
      <alignment vertical="center"/>
    </xf>
    <xf numFmtId="164" fontId="40" fillId="0" borderId="13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40" fillId="0" borderId="11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0" fillId="33" borderId="11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80" zoomScaleSheetLayoutView="80" zoomScalePageLayoutView="0" workbookViewId="0" topLeftCell="A4">
      <selection activeCell="H29" sqref="H29"/>
    </sheetView>
  </sheetViews>
  <sheetFormatPr defaultColWidth="9.140625" defaultRowHeight="15"/>
  <cols>
    <col min="2" max="2" width="16.7109375" style="0" customWidth="1"/>
    <col min="3" max="3" width="20.140625" style="0" customWidth="1"/>
    <col min="4" max="4" width="16.28125" style="0" customWidth="1"/>
    <col min="5" max="5" width="24.8515625" style="0" customWidth="1"/>
    <col min="6" max="6" width="9.421875" style="0" customWidth="1"/>
    <col min="7" max="7" width="15.28125" style="0" customWidth="1"/>
    <col min="8" max="8" width="15.28125" style="38" customWidth="1"/>
    <col min="9" max="9" width="16.28125" style="0" customWidth="1"/>
    <col min="10" max="10" width="17.140625" style="0" customWidth="1"/>
    <col min="11" max="11" width="15.7109375" style="0" customWidth="1"/>
    <col min="12" max="12" width="12.00390625" style="0" customWidth="1"/>
    <col min="13" max="13" width="10.421875" style="0" customWidth="1"/>
  </cols>
  <sheetData>
    <row r="1" spans="4:12" ht="15.75">
      <c r="D1" s="1"/>
      <c r="F1" s="1"/>
      <c r="G1" s="2"/>
      <c r="H1" s="34"/>
      <c r="L1" s="3"/>
    </row>
    <row r="2" spans="3:10" ht="15" customHeight="1">
      <c r="C2" s="68" t="s">
        <v>46</v>
      </c>
      <c r="D2" s="68"/>
      <c r="E2" s="68"/>
      <c r="F2" s="68"/>
      <c r="G2" s="68"/>
      <c r="H2" s="68"/>
      <c r="I2" s="68"/>
      <c r="J2" s="68"/>
    </row>
    <row r="3" spans="3:10" ht="15" customHeight="1">
      <c r="C3" s="69" t="s">
        <v>51</v>
      </c>
      <c r="D3" s="69"/>
      <c r="E3" s="69"/>
      <c r="F3" s="69"/>
      <c r="G3" s="69"/>
      <c r="H3" s="69"/>
      <c r="I3" s="69"/>
      <c r="J3" s="69"/>
    </row>
    <row r="4" spans="3:10" ht="15" customHeight="1">
      <c r="C4" s="69" t="s">
        <v>47</v>
      </c>
      <c r="D4" s="69"/>
      <c r="E4" s="69"/>
      <c r="F4" s="69"/>
      <c r="G4" s="69"/>
      <c r="H4" s="69"/>
      <c r="I4" s="69"/>
      <c r="J4" s="69"/>
    </row>
    <row r="5" spans="4:8" ht="15">
      <c r="D5" s="1"/>
      <c r="F5" s="1"/>
      <c r="G5" s="2"/>
      <c r="H5" s="34"/>
    </row>
    <row r="6" spans="1:13" ht="158.25" customHeight="1">
      <c r="A6" s="4" t="s">
        <v>0</v>
      </c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6" t="s">
        <v>6</v>
      </c>
      <c r="H6" s="3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</row>
    <row r="7" spans="1:13" ht="15">
      <c r="A7" s="13">
        <v>1</v>
      </c>
      <c r="B7" s="13">
        <v>2</v>
      </c>
      <c r="C7" s="13">
        <v>3</v>
      </c>
      <c r="D7" s="13">
        <v>4</v>
      </c>
      <c r="E7" s="9">
        <v>5</v>
      </c>
      <c r="F7" s="9">
        <v>6</v>
      </c>
      <c r="G7" s="8">
        <v>7</v>
      </c>
      <c r="H7" s="36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ht="120" customHeight="1">
      <c r="A8" s="8" t="s">
        <v>45</v>
      </c>
      <c r="B8" s="8" t="s">
        <v>13</v>
      </c>
      <c r="C8" s="8" t="s">
        <v>14</v>
      </c>
      <c r="D8" s="7" t="s">
        <v>15</v>
      </c>
      <c r="E8" s="8" t="s">
        <v>16</v>
      </c>
      <c r="F8" s="28" t="s">
        <v>17</v>
      </c>
      <c r="G8" s="8">
        <v>133257</v>
      </c>
      <c r="H8" s="39">
        <v>103361</v>
      </c>
      <c r="I8" s="10">
        <f aca="true" t="shared" si="0" ref="I8:I29">H8/G8*100</f>
        <v>77.56515605183968</v>
      </c>
      <c r="J8" s="32">
        <f>(I8+I9+I10+I11+I12+I13+I14+I16+I17+I18+I19)/11</f>
        <v>79.31828408599826</v>
      </c>
      <c r="K8" s="11" t="s">
        <v>18</v>
      </c>
      <c r="L8" s="8" t="s">
        <v>19</v>
      </c>
      <c r="M8" s="33"/>
    </row>
    <row r="9" spans="1:13" ht="42" customHeight="1">
      <c r="A9" s="60" t="s">
        <v>45</v>
      </c>
      <c r="B9" s="60" t="s">
        <v>13</v>
      </c>
      <c r="C9" s="60" t="s">
        <v>14</v>
      </c>
      <c r="D9" s="7" t="s">
        <v>15</v>
      </c>
      <c r="E9" s="8" t="s">
        <v>20</v>
      </c>
      <c r="F9" s="9" t="s">
        <v>17</v>
      </c>
      <c r="G9" s="8">
        <v>2641</v>
      </c>
      <c r="H9" s="39">
        <v>1988</v>
      </c>
      <c r="I9" s="10">
        <f t="shared" si="0"/>
        <v>75.27451722832261</v>
      </c>
      <c r="J9" s="63"/>
      <c r="K9" s="11" t="s">
        <v>18</v>
      </c>
      <c r="L9" s="8" t="s">
        <v>19</v>
      </c>
      <c r="M9" s="70"/>
    </row>
    <row r="10" spans="1:13" ht="48" customHeight="1">
      <c r="A10" s="61"/>
      <c r="B10" s="61"/>
      <c r="C10" s="61"/>
      <c r="D10" s="7" t="s">
        <v>15</v>
      </c>
      <c r="E10" s="8" t="s">
        <v>21</v>
      </c>
      <c r="F10" s="9" t="s">
        <v>17</v>
      </c>
      <c r="G10" s="8">
        <v>19010</v>
      </c>
      <c r="H10" s="40">
        <v>13775</v>
      </c>
      <c r="I10" s="10">
        <f t="shared" si="0"/>
        <v>72.46186217780117</v>
      </c>
      <c r="J10" s="64"/>
      <c r="K10" s="11" t="s">
        <v>18</v>
      </c>
      <c r="L10" s="8" t="s">
        <v>19</v>
      </c>
      <c r="M10" s="66"/>
    </row>
    <row r="11" spans="1:13" ht="35.25" customHeight="1">
      <c r="A11" s="61"/>
      <c r="B11" s="61"/>
      <c r="C11" s="61"/>
      <c r="D11" s="7" t="s">
        <v>22</v>
      </c>
      <c r="E11" s="8" t="s">
        <v>23</v>
      </c>
      <c r="F11" s="9" t="s">
        <v>17</v>
      </c>
      <c r="G11" s="8">
        <v>20570</v>
      </c>
      <c r="H11" s="39">
        <v>17919</v>
      </c>
      <c r="I11" s="10">
        <f t="shared" si="0"/>
        <v>87.11229946524064</v>
      </c>
      <c r="J11" s="64"/>
      <c r="K11" s="11" t="s">
        <v>18</v>
      </c>
      <c r="L11" s="8" t="s">
        <v>19</v>
      </c>
      <c r="M11" s="66"/>
    </row>
    <row r="12" spans="1:13" ht="42" customHeight="1">
      <c r="A12" s="61"/>
      <c r="B12" s="61"/>
      <c r="C12" s="61"/>
      <c r="D12" s="7" t="s">
        <v>22</v>
      </c>
      <c r="E12" s="8" t="s">
        <v>24</v>
      </c>
      <c r="F12" s="9" t="s">
        <v>25</v>
      </c>
      <c r="G12" s="8">
        <v>441200</v>
      </c>
      <c r="H12" s="40">
        <v>330901</v>
      </c>
      <c r="I12" s="10">
        <f t="shared" si="0"/>
        <v>75.00022665457843</v>
      </c>
      <c r="J12" s="64"/>
      <c r="K12" s="11" t="s">
        <v>18</v>
      </c>
      <c r="L12" s="8" t="s">
        <v>19</v>
      </c>
      <c r="M12" s="66"/>
    </row>
    <row r="13" spans="1:13" ht="43.5" customHeight="1">
      <c r="A13" s="61"/>
      <c r="B13" s="61"/>
      <c r="C13" s="61"/>
      <c r="D13" s="7" t="s">
        <v>22</v>
      </c>
      <c r="E13" s="8" t="s">
        <v>26</v>
      </c>
      <c r="F13" s="9" t="s">
        <v>25</v>
      </c>
      <c r="G13" s="8">
        <v>11278</v>
      </c>
      <c r="H13" s="40">
        <v>8459</v>
      </c>
      <c r="I13" s="10">
        <f t="shared" si="0"/>
        <v>75.0044334101791</v>
      </c>
      <c r="J13" s="64"/>
      <c r="K13" s="11" t="s">
        <v>18</v>
      </c>
      <c r="L13" s="8" t="s">
        <v>19</v>
      </c>
      <c r="M13" s="66"/>
    </row>
    <row r="14" spans="1:13" ht="33" customHeight="1">
      <c r="A14" s="62"/>
      <c r="B14" s="62"/>
      <c r="C14" s="62"/>
      <c r="D14" s="7" t="s">
        <v>22</v>
      </c>
      <c r="E14" s="12" t="s">
        <v>27</v>
      </c>
      <c r="F14" s="28" t="s">
        <v>17</v>
      </c>
      <c r="G14" s="8">
        <v>119</v>
      </c>
      <c r="H14" s="40">
        <v>119</v>
      </c>
      <c r="I14" s="10">
        <f t="shared" si="0"/>
        <v>100</v>
      </c>
      <c r="J14" s="65"/>
      <c r="K14" s="11" t="s">
        <v>18</v>
      </c>
      <c r="L14" s="8" t="s">
        <v>19</v>
      </c>
      <c r="M14" s="67"/>
    </row>
    <row r="15" spans="1:13" ht="15">
      <c r="A15" s="13">
        <v>1</v>
      </c>
      <c r="B15" s="13">
        <v>2</v>
      </c>
      <c r="C15" s="13">
        <v>3</v>
      </c>
      <c r="D15" s="13">
        <v>4</v>
      </c>
      <c r="E15" s="28">
        <v>5</v>
      </c>
      <c r="F15" s="28">
        <v>6</v>
      </c>
      <c r="G15" s="8">
        <v>7</v>
      </c>
      <c r="H15" s="36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</row>
    <row r="16" spans="1:13" ht="99.75" customHeight="1">
      <c r="A16" s="60" t="s">
        <v>45</v>
      </c>
      <c r="B16" s="8" t="s">
        <v>13</v>
      </c>
      <c r="C16" s="8" t="s">
        <v>14</v>
      </c>
      <c r="D16" s="7" t="s">
        <v>22</v>
      </c>
      <c r="E16" s="12" t="s">
        <v>28</v>
      </c>
      <c r="F16" s="28" t="s">
        <v>25</v>
      </c>
      <c r="G16" s="8">
        <v>5265</v>
      </c>
      <c r="H16" s="40">
        <v>3949</v>
      </c>
      <c r="I16" s="10">
        <f t="shared" si="0"/>
        <v>75.00474833808167</v>
      </c>
      <c r="J16" s="32"/>
      <c r="K16" s="11" t="s">
        <v>18</v>
      </c>
      <c r="L16" s="8" t="s">
        <v>19</v>
      </c>
      <c r="M16" s="33"/>
    </row>
    <row r="17" spans="1:13" ht="33" customHeight="1">
      <c r="A17" s="61"/>
      <c r="B17" s="60" t="s">
        <v>13</v>
      </c>
      <c r="C17" s="60" t="s">
        <v>14</v>
      </c>
      <c r="D17" s="7" t="s">
        <v>22</v>
      </c>
      <c r="E17" s="14" t="s">
        <v>29</v>
      </c>
      <c r="F17" s="27" t="s">
        <v>25</v>
      </c>
      <c r="G17" s="15">
        <v>20</v>
      </c>
      <c r="H17" s="41">
        <v>16</v>
      </c>
      <c r="I17" s="16">
        <f t="shared" si="0"/>
        <v>80</v>
      </c>
      <c r="J17" s="63"/>
      <c r="K17" s="15"/>
      <c r="L17" s="15" t="s">
        <v>19</v>
      </c>
      <c r="M17" s="70"/>
    </row>
    <row r="18" spans="1:13" ht="42" customHeight="1">
      <c r="A18" s="61"/>
      <c r="B18" s="61"/>
      <c r="C18" s="61"/>
      <c r="D18" s="7" t="s">
        <v>22</v>
      </c>
      <c r="E18" s="8" t="s">
        <v>30</v>
      </c>
      <c r="F18" s="28" t="s">
        <v>17</v>
      </c>
      <c r="G18" s="8">
        <v>20</v>
      </c>
      <c r="H18" s="39">
        <v>16</v>
      </c>
      <c r="I18" s="10">
        <f t="shared" si="0"/>
        <v>80</v>
      </c>
      <c r="J18" s="64"/>
      <c r="K18" s="11" t="s">
        <v>18</v>
      </c>
      <c r="L18" s="8" t="s">
        <v>19</v>
      </c>
      <c r="M18" s="66"/>
    </row>
    <row r="19" spans="1:13" ht="31.5" customHeight="1">
      <c r="A19" s="61"/>
      <c r="B19" s="62"/>
      <c r="C19" s="62"/>
      <c r="D19" s="7" t="s">
        <v>22</v>
      </c>
      <c r="E19" s="8" t="s">
        <v>31</v>
      </c>
      <c r="F19" s="28" t="s">
        <v>25</v>
      </c>
      <c r="G19" s="8">
        <v>321</v>
      </c>
      <c r="H19" s="39">
        <v>241</v>
      </c>
      <c r="I19" s="10">
        <f t="shared" si="0"/>
        <v>75.0778816199377</v>
      </c>
      <c r="J19" s="65"/>
      <c r="K19" s="11" t="s">
        <v>18</v>
      </c>
      <c r="L19" s="8" t="s">
        <v>19</v>
      </c>
      <c r="M19" s="67"/>
    </row>
    <row r="20" spans="1:13" ht="192" customHeight="1">
      <c r="A20" s="62"/>
      <c r="B20" s="8" t="s">
        <v>32</v>
      </c>
      <c r="C20" s="33" t="s">
        <v>14</v>
      </c>
      <c r="D20" s="7" t="s">
        <v>15</v>
      </c>
      <c r="E20" s="8" t="s">
        <v>33</v>
      </c>
      <c r="F20" s="28" t="s">
        <v>25</v>
      </c>
      <c r="G20" s="8">
        <v>250</v>
      </c>
      <c r="H20" s="39">
        <v>188</v>
      </c>
      <c r="I20" s="10">
        <f t="shared" si="0"/>
        <v>75.2</v>
      </c>
      <c r="J20" s="32">
        <f>(I20+I21+I22+I23)/4</f>
        <v>75.21258502355954</v>
      </c>
      <c r="K20" s="11" t="s">
        <v>18</v>
      </c>
      <c r="L20" s="8" t="s">
        <v>19</v>
      </c>
      <c r="M20" s="30"/>
    </row>
    <row r="21" spans="1:13" ht="54.75" customHeight="1">
      <c r="A21" s="60" t="s">
        <v>45</v>
      </c>
      <c r="B21" s="60" t="s">
        <v>32</v>
      </c>
      <c r="C21" s="29" t="s">
        <v>14</v>
      </c>
      <c r="D21" s="7" t="s">
        <v>22</v>
      </c>
      <c r="E21" s="8" t="s">
        <v>30</v>
      </c>
      <c r="F21" s="58" t="s">
        <v>17</v>
      </c>
      <c r="G21" s="8">
        <v>107</v>
      </c>
      <c r="H21" s="39">
        <v>81</v>
      </c>
      <c r="I21" s="10">
        <f t="shared" si="0"/>
        <v>75.70093457943925</v>
      </c>
      <c r="J21" s="31"/>
      <c r="K21" s="11" t="s">
        <v>18</v>
      </c>
      <c r="L21" s="8" t="s">
        <v>19</v>
      </c>
      <c r="M21" s="29"/>
    </row>
    <row r="22" spans="1:13" ht="60">
      <c r="A22" s="61"/>
      <c r="B22" s="61"/>
      <c r="C22" s="66"/>
      <c r="D22" s="7" t="s">
        <v>22</v>
      </c>
      <c r="E22" s="8" t="s">
        <v>21</v>
      </c>
      <c r="F22" s="58" t="s">
        <v>17</v>
      </c>
      <c r="G22" s="8">
        <v>268</v>
      </c>
      <c r="H22" s="39">
        <v>202</v>
      </c>
      <c r="I22" s="10">
        <f t="shared" si="0"/>
        <v>75.3731343283582</v>
      </c>
      <c r="J22" s="64"/>
      <c r="K22" s="11" t="s">
        <v>18</v>
      </c>
      <c r="L22" s="8" t="s">
        <v>19</v>
      </c>
      <c r="M22" s="66"/>
    </row>
    <row r="23" spans="1:13" ht="72" customHeight="1">
      <c r="A23" s="61"/>
      <c r="B23" s="62"/>
      <c r="C23" s="67"/>
      <c r="D23" s="43" t="s">
        <v>22</v>
      </c>
      <c r="E23" s="44" t="s">
        <v>34</v>
      </c>
      <c r="F23" s="55" t="s">
        <v>25</v>
      </c>
      <c r="G23" s="44">
        <v>59</v>
      </c>
      <c r="H23" s="45">
        <v>44</v>
      </c>
      <c r="I23" s="46">
        <f t="shared" si="0"/>
        <v>74.57627118644068</v>
      </c>
      <c r="J23" s="65"/>
      <c r="K23" s="47" t="s">
        <v>18</v>
      </c>
      <c r="L23" s="44" t="s">
        <v>19</v>
      </c>
      <c r="M23" s="67"/>
    </row>
    <row r="24" spans="1:13" s="50" customFormat="1" ht="54.75" customHeight="1" hidden="1">
      <c r="A24" s="61"/>
      <c r="B24" s="60" t="s">
        <v>35</v>
      </c>
      <c r="C24" s="60" t="s">
        <v>36</v>
      </c>
      <c r="D24" s="17" t="s">
        <v>15</v>
      </c>
      <c r="E24" s="8" t="s">
        <v>37</v>
      </c>
      <c r="F24" s="58" t="s">
        <v>17</v>
      </c>
      <c r="G24" s="8">
        <v>250220</v>
      </c>
      <c r="H24" s="39">
        <v>0</v>
      </c>
      <c r="I24" s="10">
        <f t="shared" si="0"/>
        <v>0</v>
      </c>
      <c r="J24" s="63">
        <f>(I24+I25+I26)/3</f>
        <v>35.87090375858609</v>
      </c>
      <c r="K24" s="11" t="s">
        <v>18</v>
      </c>
      <c r="L24" s="8" t="s">
        <v>19</v>
      </c>
      <c r="M24" s="33"/>
    </row>
    <row r="25" spans="1:13" ht="60">
      <c r="A25" s="61"/>
      <c r="B25" s="61"/>
      <c r="C25" s="61"/>
      <c r="D25" s="7" t="s">
        <v>22</v>
      </c>
      <c r="E25" s="58" t="s">
        <v>38</v>
      </c>
      <c r="F25" s="26" t="s">
        <v>25</v>
      </c>
      <c r="G25" s="8">
        <v>246800</v>
      </c>
      <c r="H25" s="50">
        <v>249934</v>
      </c>
      <c r="I25" s="10">
        <f t="shared" si="0"/>
        <v>101.26985413290113</v>
      </c>
      <c r="J25" s="64"/>
      <c r="K25" s="11" t="s">
        <v>39</v>
      </c>
      <c r="L25" s="8" t="s">
        <v>19</v>
      </c>
      <c r="M25" s="33"/>
    </row>
    <row r="26" spans="1:13" ht="46.5" customHeight="1">
      <c r="A26" s="61"/>
      <c r="B26" s="61"/>
      <c r="C26" s="61"/>
      <c r="D26" s="48" t="s">
        <v>22</v>
      </c>
      <c r="E26" s="53" t="s">
        <v>40</v>
      </c>
      <c r="F26" s="56" t="s">
        <v>25</v>
      </c>
      <c r="G26" s="15">
        <v>7000</v>
      </c>
      <c r="H26" s="52">
        <v>444</v>
      </c>
      <c r="I26" s="16">
        <f t="shared" si="0"/>
        <v>6.342857142857143</v>
      </c>
      <c r="J26" s="65"/>
      <c r="K26" s="49" t="s">
        <v>18</v>
      </c>
      <c r="L26" s="54" t="s">
        <v>19</v>
      </c>
      <c r="M26" s="30"/>
    </row>
    <row r="27" spans="1:13" ht="21" customHeight="1">
      <c r="A27" s="62"/>
      <c r="B27" s="62"/>
      <c r="C27" s="62"/>
      <c r="D27" s="48"/>
      <c r="E27" s="53" t="s">
        <v>48</v>
      </c>
      <c r="F27" s="56" t="s">
        <v>25</v>
      </c>
      <c r="G27" s="15">
        <v>250220</v>
      </c>
      <c r="H27" s="59">
        <v>249934</v>
      </c>
      <c r="I27" s="16">
        <f t="shared" si="0"/>
        <v>99.88570058348654</v>
      </c>
      <c r="J27" s="57"/>
      <c r="K27" s="49"/>
      <c r="L27" s="54"/>
      <c r="M27" s="29"/>
    </row>
    <row r="28" spans="1:13" ht="60">
      <c r="A28" s="60" t="s">
        <v>45</v>
      </c>
      <c r="B28" s="60" t="s">
        <v>41</v>
      </c>
      <c r="C28" s="60" t="s">
        <v>36</v>
      </c>
      <c r="D28" s="51" t="s">
        <v>15</v>
      </c>
      <c r="E28" s="15" t="s">
        <v>42</v>
      </c>
      <c r="F28" s="42" t="s">
        <v>25</v>
      </c>
      <c r="G28" s="15">
        <v>93500</v>
      </c>
      <c r="H28">
        <v>88254</v>
      </c>
      <c r="I28" s="16">
        <f t="shared" si="0"/>
        <v>94.38930481283423</v>
      </c>
      <c r="J28" s="64">
        <f>(I28+I29)/2</f>
        <v>84.6946524064171</v>
      </c>
      <c r="K28" s="49" t="s">
        <v>18</v>
      </c>
      <c r="L28" s="15" t="s">
        <v>19</v>
      </c>
      <c r="M28" s="66"/>
    </row>
    <row r="29" spans="1:13" ht="52.5" customHeight="1">
      <c r="A29" s="62"/>
      <c r="B29" s="62"/>
      <c r="C29" s="62"/>
      <c r="D29" s="7" t="s">
        <v>22</v>
      </c>
      <c r="E29" s="9" t="s">
        <v>43</v>
      </c>
      <c r="F29" s="18" t="s">
        <v>25</v>
      </c>
      <c r="G29" s="8">
        <v>7000</v>
      </c>
      <c r="H29" s="50">
        <v>5250</v>
      </c>
      <c r="I29" s="10">
        <f t="shared" si="0"/>
        <v>75</v>
      </c>
      <c r="J29" s="65"/>
      <c r="K29" s="11" t="s">
        <v>39</v>
      </c>
      <c r="L29" s="8" t="s">
        <v>19</v>
      </c>
      <c r="M29" s="67"/>
    </row>
    <row r="30" spans="1:13" ht="15">
      <c r="A30" s="19"/>
      <c r="B30" s="19" t="s">
        <v>44</v>
      </c>
      <c r="C30" s="20"/>
      <c r="D30" s="21"/>
      <c r="E30" s="19"/>
      <c r="F30" s="20"/>
      <c r="G30" s="22"/>
      <c r="H30" s="37"/>
      <c r="I30" s="23"/>
      <c r="J30" s="23">
        <f>(J28+J24+J20+J8)/4</f>
        <v>68.77410631864025</v>
      </c>
      <c r="K30" s="24"/>
      <c r="L30" s="21"/>
      <c r="M30" s="25"/>
    </row>
    <row r="33" spans="1:6" ht="15">
      <c r="A33" t="s">
        <v>49</v>
      </c>
      <c r="F33" s="2" t="s">
        <v>50</v>
      </c>
    </row>
  </sheetData>
  <sheetProtection/>
  <mergeCells count="26">
    <mergeCell ref="A28:A29"/>
    <mergeCell ref="B28:B29"/>
    <mergeCell ref="C28:C29"/>
    <mergeCell ref="J28:J29"/>
    <mergeCell ref="M28:M29"/>
    <mergeCell ref="M9:M14"/>
    <mergeCell ref="A16:A20"/>
    <mergeCell ref="M17:M19"/>
    <mergeCell ref="B17:B19"/>
    <mergeCell ref="C17:C19"/>
    <mergeCell ref="J17:J19"/>
    <mergeCell ref="C2:J2"/>
    <mergeCell ref="C3:J3"/>
    <mergeCell ref="C4:J4"/>
    <mergeCell ref="A9:A14"/>
    <mergeCell ref="B9:B14"/>
    <mergeCell ref="C9:C14"/>
    <mergeCell ref="J9:J14"/>
    <mergeCell ref="A21:A27"/>
    <mergeCell ref="B24:B27"/>
    <mergeCell ref="C24:C27"/>
    <mergeCell ref="J24:J26"/>
    <mergeCell ref="M22:M23"/>
    <mergeCell ref="J22:J23"/>
    <mergeCell ref="C22:C23"/>
    <mergeCell ref="B21:B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2" r:id="rId1"/>
  <rowBreaks count="2" manualBreakCount="2">
    <brk id="14" max="255" man="1"/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Ильяненко</dc:creator>
  <cp:keywords/>
  <dc:description/>
  <cp:lastModifiedBy>Пользователь Windows</cp:lastModifiedBy>
  <cp:lastPrinted>2017-07-07T02:24:19Z</cp:lastPrinted>
  <dcterms:created xsi:type="dcterms:W3CDTF">2017-04-13T01:31:12Z</dcterms:created>
  <dcterms:modified xsi:type="dcterms:W3CDTF">2018-10-09T04:39:57Z</dcterms:modified>
  <cp:category/>
  <cp:version/>
  <cp:contentType/>
  <cp:contentStatus/>
</cp:coreProperties>
</file>